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C:\Users\foley\Documents\MECH1\rover-parts-list\"/>
    </mc:Choice>
  </mc:AlternateContent>
  <xr:revisionPtr revIDLastSave="0" documentId="8_{3FFB0688-3216-4625-8CD1-7CFC7E01AB90}" xr6:coauthVersionLast="47" xr6:coauthVersionMax="47" xr10:uidLastSave="{00000000-0000-0000-0000-000000000000}"/>
  <bookViews>
    <workbookView xWindow="-24585" yWindow="4050" windowWidth="24360" windowHeight="12120" xr2:uid="{7B1486C4-5BBB-4C2F-A2FB-DCDDE45D8CC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2" i="1" l="1"/>
  <c r="H71" i="1"/>
  <c r="H70" i="1"/>
  <c r="A62" i="1"/>
  <c r="H62" i="1" s="1"/>
  <c r="H61" i="1"/>
  <c r="H57" i="1"/>
  <c r="H55" i="1"/>
  <c r="H54" i="1"/>
  <c r="H53" i="1"/>
  <c r="H52" i="1"/>
  <c r="H51" i="1"/>
  <c r="H50" i="1"/>
  <c r="H49" i="1"/>
  <c r="H48" i="1"/>
  <c r="H47" i="1"/>
  <c r="H46" i="1"/>
  <c r="H45" i="1"/>
  <c r="H43" i="1"/>
  <c r="H42" i="1"/>
  <c r="H41" i="1"/>
  <c r="H40" i="1"/>
  <c r="H39" i="1"/>
  <c r="H38" i="1"/>
  <c r="H37" i="1"/>
  <c r="H36" i="1"/>
  <c r="H34" i="1"/>
  <c r="H33" i="1"/>
  <c r="H32" i="1"/>
  <c r="H30" i="1"/>
  <c r="H29" i="1"/>
  <c r="H28" i="1"/>
  <c r="H27" i="1"/>
  <c r="H26" i="1"/>
  <c r="H25" i="1"/>
  <c r="H24" i="1"/>
  <c r="H23" i="1"/>
  <c r="H22" i="1"/>
  <c r="H21" i="1"/>
  <c r="H20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58" i="1" s="1"/>
</calcChain>
</file>

<file path=xl/sharedStrings.xml><?xml version="1.0" encoding="utf-8"?>
<sst xmlns="http://schemas.openxmlformats.org/spreadsheetml/2006/main" count="213" uniqueCount="191">
  <si>
    <t>QTY</t>
  </si>
  <si>
    <t>Description</t>
  </si>
  <si>
    <t>URL</t>
  </si>
  <si>
    <t>Purpose</t>
  </si>
  <si>
    <t>SKU</t>
  </si>
  <si>
    <t>Each</t>
  </si>
  <si>
    <t>Total</t>
  </si>
  <si>
    <t>Raspberry Pi Zero W</t>
  </si>
  <si>
    <t>https://thepihut.com/products/raspberry-pi-zero-2?variant=43855634497731</t>
  </si>
  <si>
    <t>Microcontroller</t>
  </si>
  <si>
    <t>RA219</t>
  </si>
  <si>
    <t>GPIO Ribbon Cable for Raspberry Pi Model B / Model B+</t>
  </si>
  <si>
    <t>https://www.aliexpress.com/item/4001103409274.html</t>
  </si>
  <si>
    <t>ONLY FOR MECH1</t>
  </si>
  <si>
    <t>RA038</t>
  </si>
  <si>
    <t>Micro-SD card (16 GB)</t>
  </si>
  <si>
    <t>https://www.aliexpress.com/item/1005002798030401.html</t>
  </si>
  <si>
    <t>Operating System</t>
  </si>
  <si>
    <t>RA011</t>
  </si>
  <si>
    <t>GP2Y0A02YK IR distance sensor</t>
  </si>
  <si>
    <t>https://www.aliexpress.com/item/1005007556918786.html</t>
  </si>
  <si>
    <t>Distance sensor to avoid collisions</t>
  </si>
  <si>
    <t>AB065</t>
  </si>
  <si>
    <t>TCS34725 color sensor breakout</t>
  </si>
  <si>
    <t>https://www.aliexpress.com/item/1005006745936264.html</t>
  </si>
  <si>
    <t>Track centering</t>
  </si>
  <si>
    <t>NB072</t>
  </si>
  <si>
    <t>ICM-20948 Sensor Module 9 Axis MEMS Motion Tracking Device Sensor</t>
  </si>
  <si>
    <t>https://www.aliexpress.com/item/1005005499263696.html</t>
  </si>
  <si>
    <t>IMU navigation/pose</t>
  </si>
  <si>
    <t>AL113</t>
  </si>
  <si>
    <t>DRV8833 DC Motor Drive Board Module Dual Motor Driver</t>
  </si>
  <si>
    <t>https://www.aliexpress.com/item/1005008401794306.html</t>
  </si>
  <si>
    <t>Motor control</t>
  </si>
  <si>
    <t>AL124</t>
  </si>
  <si>
    <t>MCP3008-I/P Analogue to Digital converter</t>
  </si>
  <si>
    <t>https://www.aliexpress.com/item/1005004654002523.htm</t>
  </si>
  <si>
    <t>IR sensor conversion</t>
  </si>
  <si>
    <t>AC198</t>
  </si>
  <si>
    <t>0.96 inch OLED IIC Display Module SSD 1306</t>
  </si>
  <si>
    <t>https://www.aliexpress.com/item/1005004355547926.html</t>
  </si>
  <si>
    <t>Display</t>
  </si>
  <si>
    <t>AA139</t>
  </si>
  <si>
    <t>microswitches Color:6x6x10mm</t>
  </si>
  <si>
    <t>https://www.aliexpress.com/item/33020841416.htm</t>
  </si>
  <si>
    <t>User interface</t>
  </si>
  <si>
    <t>MB006</t>
  </si>
  <si>
    <t>Half sized breadboard</t>
  </si>
  <si>
    <t>https://www.aliexpress.com/item/1005005995135021.html</t>
  </si>
  <si>
    <t>Sensor and bus wiring</t>
  </si>
  <si>
    <t>AA069</t>
  </si>
  <si>
    <t>2x20 header pin</t>
  </si>
  <si>
    <t>https://www.aliexpress.com/item/4000133266617.html</t>
  </si>
  <si>
    <t>Pi GPIO pins</t>
  </si>
  <si>
    <t>AC205</t>
  </si>
  <si>
    <t>Male/Female Jumper Wires - 20 x 6" (150mm)</t>
  </si>
  <si>
    <t>https://www.aliexpress.com/item/1005007306722061.html</t>
  </si>
  <si>
    <t>Wiring</t>
  </si>
  <si>
    <t>Male/Male Jumper Wires - 20 x 6" (150mm)</t>
  </si>
  <si>
    <t>Micro Metal Geared motor w/Encoder - 12V 300RPM 50:1</t>
  </si>
  <si>
    <t>https://www.aliexpress.com/item/1005006213216702.html</t>
  </si>
  <si>
    <t>Drive wheels</t>
  </si>
  <si>
    <t>JB334</t>
  </si>
  <si>
    <t>Wheel 42x19mm (Pair)</t>
  </si>
  <si>
    <t>https://www.aliexpress.com/item/1005006224428654.html</t>
  </si>
  <si>
    <t>Interface with table</t>
  </si>
  <si>
    <t>ND013</t>
  </si>
  <si>
    <t>Steel Swivel Ball Caster Wheel</t>
  </si>
  <si>
    <t>https://www.aliexpress.com/item/1005003191891234.html</t>
  </si>
  <si>
    <t>Third point of contact</t>
  </si>
  <si>
    <t>AD020</t>
  </si>
  <si>
    <t>Caster offset to wheel diameter</t>
  </si>
  <si>
    <t>M4 7mm Stand Off Cylinders</t>
  </si>
  <si>
    <t>MECH/CPSY 2026-x</t>
  </si>
  <si>
    <t>Caster mount</t>
  </si>
  <si>
    <t>M4 20mm Screws</t>
  </si>
  <si>
    <t>GB232</t>
  </si>
  <si>
    <t>M4 Nuts</t>
  </si>
  <si>
    <t>GB277</t>
  </si>
  <si>
    <t>M4 Washers</t>
  </si>
  <si>
    <t>Mount motor to bottom plate</t>
  </si>
  <si>
    <t>Micro Metal Gearmotor Extended Bracket (Pair)</t>
  </si>
  <si>
    <t>https://www.aliexpress.com/item/1005006048876448.html</t>
  </si>
  <si>
    <t>7.4V Power Supply</t>
  </si>
  <si>
    <t>ND014</t>
  </si>
  <si>
    <t>Powerbank (5Ah, PD, 2 USB outputs)</t>
  </si>
  <si>
    <t>https://www.aliexpress.com/item/1005008649308284.html</t>
  </si>
  <si>
    <t>Connect 7.4V to power board</t>
  </si>
  <si>
    <t>DC 3.5mm x 1.35mm Male Plug DC Power Wire Pigtail</t>
  </si>
  <si>
    <t>https://www.aliexpress.com/item/1005007441809776.html</t>
  </si>
  <si>
    <t>7.4V conversion to 5V</t>
  </si>
  <si>
    <t>LM2596S DC High Efficiency Voltage Regulator</t>
  </si>
  <si>
    <t>https://www.aliexpress.com/item/1005008604867476.html</t>
  </si>
  <si>
    <t>Connect to pi in Gadget mode when network broken</t>
  </si>
  <si>
    <t>AA104</t>
  </si>
  <si>
    <t>30cm USB-A Micro USB cable</t>
  </si>
  <si>
    <t>https://www.aliexpress.com/item/1005008421975788.html</t>
  </si>
  <si>
    <t>Powerbank mounting</t>
  </si>
  <si>
    <t>AA207</t>
  </si>
  <si>
    <t>Rubberbands 4cm</t>
  </si>
  <si>
    <t>https://www.aliexpress.com/item/1005007404087634.html</t>
  </si>
  <si>
    <t>Mount Sharp IR to edge of plate</t>
  </si>
  <si>
    <t>IR sensor bracket</t>
  </si>
  <si>
    <t>https://gitea.cs.ru.is/RU-V207/mobile-robot/src/branch/master/SWCAD/bracket-sharp.slwprt</t>
  </si>
  <si>
    <t>https://gitea.cs.ru.is/RU-V207/mobile-robot/src/branch/master/SWCAD/baseplate-marcel.SLDDRW</t>
  </si>
  <si>
    <t>Acrylic Baseplate</t>
  </si>
  <si>
    <t>MECH/CPSY V2025-6 100x135mm</t>
  </si>
  <si>
    <t>Pi zero(4), DCD(2), IMU(2), PowerDistPCB(4)</t>
  </si>
  <si>
    <t>M2.5 8mm Vinyl Standoff, Female-Female</t>
  </si>
  <si>
    <t>Color sensor(2)</t>
  </si>
  <si>
    <t>GB323</t>
  </si>
  <si>
    <t>M2.5 20mm Vinyl Standoff,  Female-Female</t>
  </si>
  <si>
    <t>IMU(2) to move away from breadboard</t>
  </si>
  <si>
    <t>GB327</t>
  </si>
  <si>
    <t>M2.5 30mm Vinyl Standoff, Female-Female</t>
  </si>
  <si>
    <t>Bottom of M2.5 standoffs, IR sensor+bracket (4)</t>
  </si>
  <si>
    <t>M2.5 5mm Vinyl screws</t>
  </si>
  <si>
    <t>Top of M2.5 standoffs, IR sensor+bracket(4)</t>
  </si>
  <si>
    <t>GB407</t>
  </si>
  <si>
    <t>M2.5 6mm Vinyl nuts</t>
  </si>
  <si>
    <t>Board stack(6)</t>
  </si>
  <si>
    <t>GB438</t>
  </si>
  <si>
    <t>M3 40mm Vinyl Standoff</t>
  </si>
  <si>
    <t>Bottom of M3 standoffs</t>
  </si>
  <si>
    <t>GB343</t>
  </si>
  <si>
    <t>M3 8mm Vinyl Standoff screw</t>
  </si>
  <si>
    <t>Top of M3 standoffs</t>
  </si>
  <si>
    <t>GB417</t>
  </si>
  <si>
    <t>M3 Vinyl Standoff nut</t>
  </si>
  <si>
    <t>Power indicator</t>
  </si>
  <si>
    <t>GB439/NC117</t>
  </si>
  <si>
    <t>LED 3.5mm blue,SMT</t>
  </si>
  <si>
    <t>Blink exercise</t>
  </si>
  <si>
    <t>LB181</t>
  </si>
  <si>
    <t>LED 3.5mm red,SMT</t>
  </si>
  <si>
    <t>LED current limit(2)</t>
  </si>
  <si>
    <t>LB182</t>
  </si>
  <si>
    <t xml:space="preserve">330 Ohm axial resistor </t>
  </si>
  <si>
    <t>MU pullup for I2C address(1), DRV8833 jumper(1), switch pullups (3)</t>
  </si>
  <si>
    <t>AC093</t>
  </si>
  <si>
    <t>10 K ohm axial resistor</t>
  </si>
  <si>
    <t>Adapter for USB peripherals</t>
  </si>
  <si>
    <t>Micro USB OTG Adapter Micro USB Male To USB 2.0 Female Cable</t>
  </si>
  <si>
    <t>https://www.aliexpress.com/item/1005004409010013.html</t>
  </si>
  <si>
    <t>Connect to HDMI monitor</t>
  </si>
  <si>
    <t>RA137</t>
  </si>
  <si>
    <t>Mini -compatible to HDMI-compatible Adapter</t>
  </si>
  <si>
    <t>https://www.aliexpress.com/item/1005006266908369.html</t>
  </si>
  <si>
    <t>Power switch</t>
  </si>
  <si>
    <t>RA604</t>
  </si>
  <si>
    <t>SS12D00 2/3/4/5/6mm Mini Slide Switch 3 Pin Color: 5mm</t>
  </si>
  <si>
    <t>https://www.aliexpress.com/item/1005010426712220.html</t>
  </si>
  <si>
    <t>https://www.aliexpress.com/item/33014120874.html</t>
  </si>
  <si>
    <t>AC182</t>
  </si>
  <si>
    <t>Socket strip 1x40, Color: Tin straight female</t>
  </si>
  <si>
    <t>Socket strip 1x40, Color: Gold straight pinL10</t>
  </si>
  <si>
    <t>5V and GND</t>
  </si>
  <si>
    <t>2.54mm Pitch Single Row Female Pin Header Socket  Color: 3Pin 10Pcs</t>
  </si>
  <si>
    <t>https://www.aliexpress.com/item/1005008298604978.html</t>
  </si>
  <si>
    <t>Motor control/tach</t>
  </si>
  <si>
    <t>2.54mm Pitch Single Row Female Pin Header Socket  Color: 5Pin 10Pcs</t>
  </si>
  <si>
    <t>Motor direct interface and DRV8833</t>
  </si>
  <si>
    <t>2.54mm Pitch Single Row Female Pin Header Socket Color: 6Pin 10Pcs</t>
  </si>
  <si>
    <t>DRV8833</t>
  </si>
  <si>
    <t>2.54mm Pitch Single Row Female Pin Header Socket Color: 8Pin 10Pcs</t>
  </si>
  <si>
    <t>motor connector on PCB</t>
  </si>
  <si>
    <t>JST ZH  Male Pin Header Color:Dip, Package quantity:  ZH1.5mm, Pins: 6P</t>
  </si>
  <si>
    <t>https://www.aliexpress.com/item/1005005992364222.html</t>
  </si>
  <si>
    <t>motor to PCB cable</t>
  </si>
  <si>
    <t>JST ZH Female Plug Connector With Wire Color: ZH1.5mm, Connector Type: 100MM, Pins 6P, insert Type: Double-end same</t>
  </si>
  <si>
    <t>https://www.aliexpress.com/item/1005005898168919.html</t>
  </si>
  <si>
    <t>powerbank and dc-dc connections</t>
  </si>
  <si>
    <t>bypass for Sharp IR sensor</t>
  </si>
  <si>
    <t>3.5mm Screw PCB Terminal Block  Pins 2P (3.50mm)</t>
  </si>
  <si>
    <t>https://www.aliexpress.com/item/1005002724741195.html</t>
  </si>
  <si>
    <t>AC063</t>
  </si>
  <si>
    <t>10 microF electrolytic through-hole capacitor 4x7mm</t>
  </si>
  <si>
    <t>https://www.aliexpress.com/item/1005012373552828.html</t>
  </si>
  <si>
    <t>Additional Parts needed</t>
  </si>
  <si>
    <t>M2.5 standoffs and IR sensor+bracket (4)</t>
  </si>
  <si>
    <t>LED 3.5mm blue, through hole</t>
  </si>
  <si>
    <t>LED 3.5mm red, through hole</t>
  </si>
  <si>
    <t>2.54mm Pitch Single Row Female Pin Header Socket  4Pin</t>
  </si>
  <si>
    <t>PCB to breadboard for motor</t>
  </si>
  <si>
    <t>male crimp header pins</t>
  </si>
  <si>
    <t>3-pin header connector case</t>
  </si>
  <si>
    <t>Parts to remove in 2027</t>
  </si>
  <si>
    <t>DC-DC PCB</t>
  </si>
  <si>
    <t>DC-DC module</t>
  </si>
  <si>
    <t>Changes for 2027</t>
  </si>
  <si>
    <t>Replace 4-terminal microswitches for 2 terminal compact 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</si>
</sst>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0C9B-21C0-40FA-BE08-A44FB2D5A181}">
  <dimension ref="A1:H75"/>
  <sheetViews>
    <sheetView tabSelected="1" topLeftCell="A46" workbookViewId="0">
      <selection activeCell="A72" sqref="A72:XFD72"/>
    </sheetView>
  </sheetViews>
  <sheetFormatPr defaultRowHeight="15"/>
  <cols>
    <col min="1" max="1" width="4.7109375" style="1" customWidth="1"/>
    <col min="2" max="2" width="50.140625" style="1" customWidth="1"/>
    <col min="3" max="3" width="53.85546875" style="1" customWidth="1"/>
    <col min="4" max="4" width="50.28515625" style="1" customWidth="1"/>
    <col min="5" max="5" width="9.140625" style="1"/>
    <col min="6" max="6" width="0" style="1" hidden="1" customWidth="1"/>
    <col min="7" max="8" width="9.140625" style="2"/>
    <col min="9" max="16384" width="9.140625" style="1"/>
  </cols>
  <sheetData>
    <row r="1" spans="1:8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4" t="s">
        <v>5</v>
      </c>
      <c r="H1" s="4" t="s">
        <v>6</v>
      </c>
    </row>
    <row r="2" spans="1:8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G2" s="2">
        <v>24.8</v>
      </c>
      <c r="H2" s="2">
        <f>A2*G2</f>
        <v>24.8</v>
      </c>
    </row>
    <row r="3" spans="1:8">
      <c r="A3" s="1">
        <v>1</v>
      </c>
      <c r="B3" s="1" t="s">
        <v>11</v>
      </c>
      <c r="C3" s="1" t="s">
        <v>12</v>
      </c>
      <c r="D3" s="1" t="s">
        <v>13</v>
      </c>
      <c r="E3" s="1" t="s">
        <v>14</v>
      </c>
      <c r="G3" s="2">
        <v>0.56999999999999995</v>
      </c>
      <c r="H3" s="2">
        <f t="shared" ref="H3:H57" si="0">A3*G3</f>
        <v>0.56999999999999995</v>
      </c>
    </row>
    <row r="4" spans="1:8">
      <c r="A4" s="1">
        <v>1</v>
      </c>
      <c r="B4" s="1" t="s">
        <v>15</v>
      </c>
      <c r="C4" s="1" t="s">
        <v>16</v>
      </c>
      <c r="D4" s="1" t="s">
        <v>17</v>
      </c>
      <c r="E4" s="1" t="s">
        <v>18</v>
      </c>
      <c r="G4" s="2">
        <v>11.34</v>
      </c>
      <c r="H4" s="2">
        <f t="shared" si="0"/>
        <v>11.34</v>
      </c>
    </row>
    <row r="5" spans="1:8">
      <c r="A5" s="1">
        <v>1</v>
      </c>
      <c r="B5" s="1" t="s">
        <v>19</v>
      </c>
      <c r="C5" s="1" t="s">
        <v>20</v>
      </c>
      <c r="D5" s="1" t="s">
        <v>21</v>
      </c>
      <c r="E5" s="1" t="s">
        <v>22</v>
      </c>
      <c r="G5" s="2">
        <v>3.51</v>
      </c>
      <c r="H5" s="2">
        <f t="shared" si="0"/>
        <v>3.51</v>
      </c>
    </row>
    <row r="6" spans="1:8">
      <c r="A6" s="1">
        <v>1</v>
      </c>
      <c r="B6" s="1" t="s">
        <v>23</v>
      </c>
      <c r="C6" s="1" t="s">
        <v>24</v>
      </c>
      <c r="D6" s="1" t="s">
        <v>25</v>
      </c>
      <c r="E6" s="1" t="s">
        <v>26</v>
      </c>
      <c r="G6" s="2">
        <v>2.65</v>
      </c>
      <c r="H6" s="2">
        <f t="shared" si="0"/>
        <v>2.65</v>
      </c>
    </row>
    <row r="7" spans="1:8">
      <c r="A7" s="1">
        <v>1</v>
      </c>
      <c r="B7" s="1" t="s">
        <v>27</v>
      </c>
      <c r="C7" s="1" t="s">
        <v>28</v>
      </c>
      <c r="D7" s="1" t="s">
        <v>29</v>
      </c>
      <c r="E7" s="1" t="s">
        <v>30</v>
      </c>
      <c r="G7" s="2">
        <v>5.97</v>
      </c>
      <c r="H7" s="2">
        <f t="shared" si="0"/>
        <v>5.97</v>
      </c>
    </row>
    <row r="8" spans="1:8">
      <c r="A8" s="1">
        <v>1</v>
      </c>
      <c r="B8" s="1" t="s">
        <v>31</v>
      </c>
      <c r="C8" s="1" t="s">
        <v>32</v>
      </c>
      <c r="D8" s="1" t="s">
        <v>33</v>
      </c>
      <c r="E8" s="1" t="s">
        <v>34</v>
      </c>
      <c r="G8" s="2">
        <v>2.31</v>
      </c>
      <c r="H8" s="2">
        <f t="shared" si="0"/>
        <v>2.31</v>
      </c>
    </row>
    <row r="9" spans="1:8">
      <c r="A9" s="1">
        <v>1</v>
      </c>
      <c r="B9" s="1" t="s">
        <v>35</v>
      </c>
      <c r="C9" s="1" t="s">
        <v>36</v>
      </c>
      <c r="D9" s="1" t="s">
        <v>37</v>
      </c>
      <c r="E9" s="1" t="s">
        <v>38</v>
      </c>
      <c r="G9" s="2">
        <v>3.66</v>
      </c>
      <c r="H9" s="2">
        <f t="shared" si="0"/>
        <v>3.66</v>
      </c>
    </row>
    <row r="10" spans="1:8">
      <c r="A10" s="1">
        <v>1</v>
      </c>
      <c r="B10" s="1" t="s">
        <v>39</v>
      </c>
      <c r="C10" s="1" t="s">
        <v>40</v>
      </c>
      <c r="D10" s="1" t="s">
        <v>41</v>
      </c>
      <c r="E10" s="1" t="s">
        <v>42</v>
      </c>
      <c r="G10" s="2">
        <v>1.19</v>
      </c>
      <c r="H10" s="2">
        <f t="shared" si="0"/>
        <v>1.19</v>
      </c>
    </row>
    <row r="11" spans="1:8">
      <c r="A11" s="1">
        <v>3</v>
      </c>
      <c r="B11" s="1" t="s">
        <v>43</v>
      </c>
      <c r="C11" s="1" t="s">
        <v>44</v>
      </c>
      <c r="D11" s="1" t="s">
        <v>45</v>
      </c>
      <c r="E11" s="1" t="s">
        <v>46</v>
      </c>
      <c r="G11" s="2">
        <v>0.03</v>
      </c>
      <c r="H11" s="2">
        <f t="shared" si="0"/>
        <v>0.09</v>
      </c>
    </row>
    <row r="12" spans="1:8">
      <c r="A12" s="1">
        <v>1</v>
      </c>
      <c r="B12" s="1" t="s">
        <v>47</v>
      </c>
      <c r="C12" s="1" t="s">
        <v>48</v>
      </c>
      <c r="D12" s="1" t="s">
        <v>49</v>
      </c>
      <c r="E12" s="1" t="s">
        <v>50</v>
      </c>
      <c r="G12" s="2">
        <v>0.27</v>
      </c>
      <c r="H12" s="2">
        <f t="shared" si="0"/>
        <v>0.27</v>
      </c>
    </row>
    <row r="13" spans="1:8">
      <c r="A13" s="1">
        <v>1</v>
      </c>
      <c r="B13" s="1" t="s">
        <v>51</v>
      </c>
      <c r="C13" s="1" t="s">
        <v>52</v>
      </c>
      <c r="D13" s="1" t="s">
        <v>53</v>
      </c>
      <c r="E13" s="1" t="s">
        <v>54</v>
      </c>
      <c r="G13" s="2">
        <v>0.1</v>
      </c>
      <c r="H13" s="2">
        <f t="shared" si="0"/>
        <v>0.1</v>
      </c>
    </row>
    <row r="14" spans="1:8">
      <c r="A14" s="1">
        <v>1</v>
      </c>
      <c r="B14" s="1" t="s">
        <v>55</v>
      </c>
      <c r="C14" s="1" t="s">
        <v>56</v>
      </c>
      <c r="D14" s="1" t="s">
        <v>57</v>
      </c>
      <c r="G14" s="2">
        <v>0.3</v>
      </c>
      <c r="H14" s="2">
        <f t="shared" si="0"/>
        <v>0.3</v>
      </c>
    </row>
    <row r="15" spans="1:8">
      <c r="A15" s="1">
        <v>1</v>
      </c>
      <c r="B15" s="1" t="s">
        <v>58</v>
      </c>
      <c r="C15" s="1" t="s">
        <v>56</v>
      </c>
      <c r="D15" s="1" t="s">
        <v>57</v>
      </c>
      <c r="G15" s="2">
        <v>0.35</v>
      </c>
      <c r="H15" s="2">
        <f t="shared" si="0"/>
        <v>0.35</v>
      </c>
    </row>
    <row r="16" spans="1:8">
      <c r="A16" s="1">
        <v>2</v>
      </c>
      <c r="B16" s="1" t="s">
        <v>59</v>
      </c>
      <c r="C16" s="1" t="s">
        <v>60</v>
      </c>
      <c r="D16" s="1" t="s">
        <v>61</v>
      </c>
      <c r="E16" s="1" t="s">
        <v>62</v>
      </c>
      <c r="G16" s="2">
        <v>3.5</v>
      </c>
      <c r="H16" s="2">
        <f t="shared" si="0"/>
        <v>7</v>
      </c>
    </row>
    <row r="17" spans="1:8">
      <c r="A17" s="1">
        <v>1</v>
      </c>
      <c r="B17" s="1" t="s">
        <v>63</v>
      </c>
      <c r="C17" s="1" t="s">
        <v>64</v>
      </c>
      <c r="D17" s="1" t="s">
        <v>65</v>
      </c>
      <c r="E17" s="1" t="s">
        <v>66</v>
      </c>
      <c r="G17" s="2">
        <v>0.9</v>
      </c>
      <c r="H17" s="2">
        <f t="shared" si="0"/>
        <v>0.9</v>
      </c>
    </row>
    <row r="18" spans="1:8">
      <c r="A18" s="1">
        <v>1</v>
      </c>
      <c r="B18" s="1" t="s">
        <v>67</v>
      </c>
      <c r="C18" s="1" t="s">
        <v>68</v>
      </c>
      <c r="D18" s="1" t="s">
        <v>69</v>
      </c>
      <c r="E18" s="1" t="s">
        <v>70</v>
      </c>
      <c r="G18" s="2">
        <v>0.27</v>
      </c>
      <c r="H18" s="2">
        <f t="shared" si="0"/>
        <v>0.27</v>
      </c>
    </row>
    <row r="19" spans="1:8">
      <c r="D19" s="1" t="s">
        <v>71</v>
      </c>
    </row>
    <row r="20" spans="1:8">
      <c r="A20" s="1">
        <v>2</v>
      </c>
      <c r="B20" s="1" t="s">
        <v>72</v>
      </c>
      <c r="C20" s="1" t="s">
        <v>73</v>
      </c>
      <c r="D20" s="1" t="s">
        <v>74</v>
      </c>
      <c r="G20" s="2">
        <v>0.22</v>
      </c>
      <c r="H20" s="2">
        <f t="shared" si="0"/>
        <v>0.44</v>
      </c>
    </row>
    <row r="21" spans="1:8">
      <c r="A21" s="1">
        <v>2</v>
      </c>
      <c r="B21" s="1" t="s">
        <v>75</v>
      </c>
      <c r="D21" s="1" t="s">
        <v>74</v>
      </c>
      <c r="E21" s="1" t="s">
        <v>76</v>
      </c>
      <c r="G21" s="2">
        <v>0.06</v>
      </c>
      <c r="H21" s="2">
        <f t="shared" si="0"/>
        <v>0.12</v>
      </c>
    </row>
    <row r="22" spans="1:8">
      <c r="A22" s="1">
        <v>2</v>
      </c>
      <c r="B22" s="1" t="s">
        <v>77</v>
      </c>
      <c r="D22" s="1" t="s">
        <v>74</v>
      </c>
      <c r="E22" s="1" t="s">
        <v>78</v>
      </c>
      <c r="G22" s="2">
        <v>0.04</v>
      </c>
      <c r="H22" s="2">
        <f t="shared" si="0"/>
        <v>0.08</v>
      </c>
    </row>
    <row r="23" spans="1:8">
      <c r="A23" s="1">
        <v>2</v>
      </c>
      <c r="B23" s="1" t="s">
        <v>79</v>
      </c>
      <c r="D23" s="1" t="s">
        <v>80</v>
      </c>
      <c r="G23" s="2">
        <v>0.03</v>
      </c>
      <c r="H23" s="2">
        <f t="shared" si="0"/>
        <v>0.06</v>
      </c>
    </row>
    <row r="24" spans="1:8">
      <c r="A24" s="1">
        <v>1</v>
      </c>
      <c r="B24" s="1" t="s">
        <v>81</v>
      </c>
      <c r="C24" s="1" t="s">
        <v>82</v>
      </c>
      <c r="D24" s="1" t="s">
        <v>83</v>
      </c>
      <c r="E24" s="1" t="s">
        <v>84</v>
      </c>
      <c r="G24" s="2">
        <v>0.1</v>
      </c>
      <c r="H24" s="2">
        <f t="shared" si="0"/>
        <v>0.1</v>
      </c>
    </row>
    <row r="25" spans="1:8">
      <c r="A25" s="1">
        <v>1</v>
      </c>
      <c r="B25" s="1" t="s">
        <v>85</v>
      </c>
      <c r="C25" s="1" t="s">
        <v>86</v>
      </c>
      <c r="D25" s="1" t="s">
        <v>87</v>
      </c>
      <c r="H25" s="2">
        <f t="shared" si="0"/>
        <v>0</v>
      </c>
    </row>
    <row r="26" spans="1:8">
      <c r="A26" s="1">
        <v>1</v>
      </c>
      <c r="B26" s="1" t="s">
        <v>88</v>
      </c>
      <c r="C26" s="1" t="s">
        <v>89</v>
      </c>
      <c r="D26" s="1" t="s">
        <v>90</v>
      </c>
      <c r="G26" s="2">
        <v>0.2</v>
      </c>
      <c r="H26" s="2">
        <f t="shared" si="0"/>
        <v>0.2</v>
      </c>
    </row>
    <row r="27" spans="1:8">
      <c r="A27" s="1">
        <v>1</v>
      </c>
      <c r="B27" s="1" t="s">
        <v>91</v>
      </c>
      <c r="C27" s="1" t="s">
        <v>92</v>
      </c>
      <c r="D27" s="1" t="s">
        <v>93</v>
      </c>
      <c r="E27" s="1" t="s">
        <v>94</v>
      </c>
      <c r="G27" s="2">
        <v>0.39</v>
      </c>
      <c r="H27" s="2">
        <f t="shared" si="0"/>
        <v>0.39</v>
      </c>
    </row>
    <row r="28" spans="1:8">
      <c r="A28" s="1">
        <v>1</v>
      </c>
      <c r="B28" s="1" t="s">
        <v>95</v>
      </c>
      <c r="C28" s="1" t="s">
        <v>96</v>
      </c>
      <c r="D28" s="1" t="s">
        <v>97</v>
      </c>
      <c r="E28" s="1" t="s">
        <v>98</v>
      </c>
      <c r="G28" s="2">
        <v>0.22</v>
      </c>
      <c r="H28" s="2">
        <f t="shared" si="0"/>
        <v>0.22</v>
      </c>
    </row>
    <row r="29" spans="1:8">
      <c r="A29" s="1">
        <v>2</v>
      </c>
      <c r="B29" s="1" t="s">
        <v>99</v>
      </c>
      <c r="C29" s="1" t="s">
        <v>100</v>
      </c>
      <c r="D29" s="1" t="s">
        <v>101</v>
      </c>
      <c r="G29" s="2">
        <v>1.7000000000000001E-2</v>
      </c>
      <c r="H29" s="2">
        <f t="shared" si="0"/>
        <v>3.4000000000000002E-2</v>
      </c>
    </row>
    <row r="30" spans="1:8">
      <c r="A30" s="1">
        <v>1</v>
      </c>
      <c r="B30" s="1" t="s">
        <v>102</v>
      </c>
      <c r="C30" s="1" t="s">
        <v>103</v>
      </c>
      <c r="H30" s="2">
        <f t="shared" si="0"/>
        <v>0</v>
      </c>
    </row>
    <row r="31" spans="1:8">
      <c r="D31" s="1" t="s">
        <v>104</v>
      </c>
    </row>
    <row r="32" spans="1:8">
      <c r="A32" s="1">
        <v>2</v>
      </c>
      <c r="B32" s="1" t="s">
        <v>105</v>
      </c>
      <c r="C32" s="1" t="s">
        <v>106</v>
      </c>
      <c r="D32" s="1" t="s">
        <v>107</v>
      </c>
      <c r="H32" s="2">
        <f t="shared" si="0"/>
        <v>0</v>
      </c>
    </row>
    <row r="33" spans="1:8">
      <c r="A33" s="1">
        <v>12</v>
      </c>
      <c r="B33" s="1" t="s">
        <v>108</v>
      </c>
      <c r="D33" s="1" t="s">
        <v>109</v>
      </c>
      <c r="E33" s="1" t="s">
        <v>110</v>
      </c>
      <c r="G33" s="2">
        <v>0.04</v>
      </c>
      <c r="H33" s="2">
        <f t="shared" si="0"/>
        <v>0.48</v>
      </c>
    </row>
    <row r="34" spans="1:8">
      <c r="A34" s="1">
        <v>2</v>
      </c>
      <c r="B34" s="1" t="s">
        <v>111</v>
      </c>
      <c r="D34" s="1" t="s">
        <v>112</v>
      </c>
      <c r="E34" s="1" t="s">
        <v>113</v>
      </c>
      <c r="G34" s="2">
        <v>0.06</v>
      </c>
      <c r="H34" s="2">
        <f t="shared" si="0"/>
        <v>0.12</v>
      </c>
    </row>
    <row r="35" spans="1:8">
      <c r="A35" s="1">
        <v>2</v>
      </c>
      <c r="B35" s="1" t="s">
        <v>114</v>
      </c>
      <c r="D35" s="1" t="s">
        <v>115</v>
      </c>
    </row>
    <row r="36" spans="1:8">
      <c r="A36" s="1">
        <v>20</v>
      </c>
      <c r="B36" s="1" t="s">
        <v>116</v>
      </c>
      <c r="D36" s="1" t="s">
        <v>117</v>
      </c>
      <c r="E36" s="1" t="s">
        <v>118</v>
      </c>
      <c r="G36" s="2">
        <v>0.04</v>
      </c>
      <c r="H36" s="2">
        <f t="shared" si="0"/>
        <v>0.8</v>
      </c>
    </row>
    <row r="37" spans="1:8">
      <c r="A37" s="1">
        <v>20</v>
      </c>
      <c r="B37" s="1" t="s">
        <v>119</v>
      </c>
      <c r="D37" s="1" t="s">
        <v>120</v>
      </c>
      <c r="E37" s="1" t="s">
        <v>121</v>
      </c>
      <c r="G37" s="2">
        <v>0.04</v>
      </c>
      <c r="H37" s="2">
        <f t="shared" si="0"/>
        <v>0.8</v>
      </c>
    </row>
    <row r="38" spans="1:8">
      <c r="A38" s="1">
        <v>6</v>
      </c>
      <c r="B38" s="1" t="s">
        <v>122</v>
      </c>
      <c r="D38" s="1" t="s">
        <v>123</v>
      </c>
      <c r="E38" s="1" t="s">
        <v>124</v>
      </c>
      <c r="G38" s="2">
        <v>0.1</v>
      </c>
      <c r="H38" s="2">
        <f t="shared" si="0"/>
        <v>0.60000000000000009</v>
      </c>
    </row>
    <row r="39" spans="1:8">
      <c r="A39" s="1">
        <v>6</v>
      </c>
      <c r="B39" s="1" t="s">
        <v>125</v>
      </c>
      <c r="D39" s="1" t="s">
        <v>126</v>
      </c>
      <c r="E39" s="1" t="s">
        <v>127</v>
      </c>
      <c r="G39" s="2">
        <v>0.04</v>
      </c>
      <c r="H39" s="2">
        <f t="shared" si="0"/>
        <v>0.24</v>
      </c>
    </row>
    <row r="40" spans="1:8">
      <c r="A40" s="1">
        <v>6</v>
      </c>
      <c r="B40" s="1" t="s">
        <v>128</v>
      </c>
      <c r="D40" s="1" t="s">
        <v>129</v>
      </c>
      <c r="E40" s="1" t="s">
        <v>130</v>
      </c>
      <c r="G40" s="2">
        <v>0.08</v>
      </c>
      <c r="H40" s="2">
        <f t="shared" si="0"/>
        <v>0.48</v>
      </c>
    </row>
    <row r="41" spans="1:8">
      <c r="A41" s="1">
        <v>1</v>
      </c>
      <c r="B41" s="1" t="s">
        <v>131</v>
      </c>
      <c r="D41" s="1" t="s">
        <v>132</v>
      </c>
      <c r="E41" s="1" t="s">
        <v>133</v>
      </c>
      <c r="G41" s="2">
        <v>0.03</v>
      </c>
      <c r="H41" s="2">
        <f t="shared" si="0"/>
        <v>0.03</v>
      </c>
    </row>
    <row r="42" spans="1:8">
      <c r="A42" s="1">
        <v>1</v>
      </c>
      <c r="B42" s="1" t="s">
        <v>134</v>
      </c>
      <c r="D42" s="1" t="s">
        <v>135</v>
      </c>
      <c r="E42" s="1" t="s">
        <v>136</v>
      </c>
      <c r="G42" s="2">
        <v>0.03</v>
      </c>
      <c r="H42" s="2">
        <f t="shared" si="0"/>
        <v>0.03</v>
      </c>
    </row>
    <row r="43" spans="1:8">
      <c r="A43" s="1">
        <v>2</v>
      </c>
      <c r="B43" s="1" t="s">
        <v>137</v>
      </c>
      <c r="D43" s="1" t="s">
        <v>138</v>
      </c>
      <c r="E43" s="1" t="s">
        <v>139</v>
      </c>
      <c r="G43" s="2">
        <v>0.01</v>
      </c>
      <c r="H43" s="2">
        <f t="shared" si="0"/>
        <v>0.02</v>
      </c>
    </row>
    <row r="44" spans="1:8">
      <c r="A44" s="1">
        <v>5</v>
      </c>
      <c r="B44" s="1" t="s">
        <v>140</v>
      </c>
      <c r="D44" s="1" t="s">
        <v>141</v>
      </c>
    </row>
    <row r="45" spans="1:8">
      <c r="A45" s="1">
        <v>1</v>
      </c>
      <c r="B45" s="1" t="s">
        <v>142</v>
      </c>
      <c r="C45" s="1" t="s">
        <v>143</v>
      </c>
      <c r="D45" s="1" t="s">
        <v>144</v>
      </c>
      <c r="E45" s="1" t="s">
        <v>145</v>
      </c>
      <c r="G45" s="2">
        <v>0.3</v>
      </c>
      <c r="H45" s="2">
        <f t="shared" si="0"/>
        <v>0.3</v>
      </c>
    </row>
    <row r="46" spans="1:8">
      <c r="A46" s="1">
        <v>1</v>
      </c>
      <c r="B46" s="1" t="s">
        <v>146</v>
      </c>
      <c r="C46" s="1" t="s">
        <v>147</v>
      </c>
      <c r="D46" s="1" t="s">
        <v>148</v>
      </c>
      <c r="E46" s="1" t="s">
        <v>149</v>
      </c>
      <c r="G46" s="2">
        <v>0.33</v>
      </c>
      <c r="H46" s="2">
        <f t="shared" si="0"/>
        <v>0.33</v>
      </c>
    </row>
    <row r="47" spans="1:8">
      <c r="A47" s="1">
        <v>1</v>
      </c>
      <c r="B47" s="1" t="s">
        <v>150</v>
      </c>
      <c r="C47" s="1" t="s">
        <v>151</v>
      </c>
      <c r="D47" s="1" t="s">
        <v>152</v>
      </c>
      <c r="E47" s="1" t="s">
        <v>153</v>
      </c>
      <c r="G47" s="2">
        <v>0.03</v>
      </c>
      <c r="H47" s="2">
        <f t="shared" si="0"/>
        <v>0.03</v>
      </c>
    </row>
    <row r="48" spans="1:8">
      <c r="A48" s="1">
        <v>1</v>
      </c>
      <c r="B48" s="1" t="s">
        <v>154</v>
      </c>
      <c r="C48" s="1" t="s">
        <v>152</v>
      </c>
      <c r="D48" s="1" t="s">
        <v>152</v>
      </c>
      <c r="G48" s="2">
        <v>0.17</v>
      </c>
      <c r="H48" s="2">
        <f t="shared" si="0"/>
        <v>0.17</v>
      </c>
    </row>
    <row r="49" spans="1:8">
      <c r="A49" s="1">
        <v>1</v>
      </c>
      <c r="B49" s="1" t="s">
        <v>155</v>
      </c>
      <c r="C49" s="1" t="s">
        <v>152</v>
      </c>
      <c r="D49" s="1" t="s">
        <v>156</v>
      </c>
      <c r="G49" s="2">
        <v>0.28000000000000003</v>
      </c>
      <c r="H49" s="2">
        <f t="shared" si="0"/>
        <v>0.28000000000000003</v>
      </c>
    </row>
    <row r="50" spans="1:8">
      <c r="A50" s="1">
        <v>3</v>
      </c>
      <c r="B50" s="1" t="s">
        <v>157</v>
      </c>
      <c r="C50" s="1" t="s">
        <v>158</v>
      </c>
      <c r="D50" s="1" t="s">
        <v>159</v>
      </c>
      <c r="G50" s="2">
        <v>0.04</v>
      </c>
      <c r="H50" s="2">
        <f t="shared" si="0"/>
        <v>0.12</v>
      </c>
    </row>
    <row r="51" spans="1:8">
      <c r="A51" s="1">
        <v>2</v>
      </c>
      <c r="B51" s="1" t="s">
        <v>160</v>
      </c>
      <c r="C51" s="1" t="s">
        <v>158</v>
      </c>
      <c r="D51" s="1" t="s">
        <v>161</v>
      </c>
      <c r="G51" s="2">
        <v>4.2999999999999997E-2</v>
      </c>
      <c r="H51" s="2">
        <f t="shared" si="0"/>
        <v>8.5999999999999993E-2</v>
      </c>
    </row>
    <row r="52" spans="1:8">
      <c r="A52" s="1">
        <v>3</v>
      </c>
      <c r="B52" s="1" t="s">
        <v>162</v>
      </c>
      <c r="C52" s="1" t="s">
        <v>158</v>
      </c>
      <c r="D52" s="1" t="s">
        <v>163</v>
      </c>
      <c r="G52" s="2">
        <v>4.4999999999999998E-2</v>
      </c>
      <c r="H52" s="2">
        <f t="shared" si="0"/>
        <v>0.13500000000000001</v>
      </c>
    </row>
    <row r="53" spans="1:8">
      <c r="A53" s="1">
        <v>1</v>
      </c>
      <c r="B53" s="1" t="s">
        <v>164</v>
      </c>
      <c r="C53" s="1" t="s">
        <v>158</v>
      </c>
      <c r="D53" s="1" t="s">
        <v>165</v>
      </c>
      <c r="G53" s="2">
        <v>0.05</v>
      </c>
      <c r="H53" s="2">
        <f t="shared" si="0"/>
        <v>0.05</v>
      </c>
    </row>
    <row r="54" spans="1:8">
      <c r="A54" s="1">
        <v>2</v>
      </c>
      <c r="B54" s="1" t="s">
        <v>166</v>
      </c>
      <c r="C54" s="1" t="s">
        <v>167</v>
      </c>
      <c r="D54" s="1" t="s">
        <v>168</v>
      </c>
      <c r="G54" s="2">
        <v>4.4999999999999998E-2</v>
      </c>
      <c r="H54" s="2">
        <f t="shared" si="0"/>
        <v>0.09</v>
      </c>
    </row>
    <row r="55" spans="1:8">
      <c r="A55" s="1">
        <v>2</v>
      </c>
      <c r="B55" s="1" t="s">
        <v>169</v>
      </c>
      <c r="C55" s="1" t="s">
        <v>170</v>
      </c>
      <c r="D55" s="1" t="s">
        <v>171</v>
      </c>
      <c r="G55" s="2">
        <v>0.1</v>
      </c>
      <c r="H55" s="2">
        <f t="shared" si="0"/>
        <v>0.2</v>
      </c>
    </row>
    <row r="56" spans="1:8">
      <c r="D56" s="1" t="s">
        <v>172</v>
      </c>
    </row>
    <row r="57" spans="1:8">
      <c r="A57" s="1">
        <v>2</v>
      </c>
      <c r="B57" s="1" t="s">
        <v>173</v>
      </c>
      <c r="C57" s="1" t="s">
        <v>174</v>
      </c>
      <c r="E57" s="1" t="s">
        <v>175</v>
      </c>
      <c r="G57" s="2">
        <v>0.04</v>
      </c>
      <c r="H57" s="2">
        <f t="shared" si="0"/>
        <v>0.08</v>
      </c>
    </row>
    <row r="58" spans="1:8">
      <c r="A58" s="1">
        <v>1</v>
      </c>
      <c r="B58" s="1" t="s">
        <v>176</v>
      </c>
      <c r="C58" s="1" t="s">
        <v>177</v>
      </c>
      <c r="H58" s="2">
        <f>SUM(H2:H57)</f>
        <v>72.395000000000024</v>
      </c>
    </row>
    <row r="60" spans="1:8" s="3" customFormat="1">
      <c r="A60" s="3" t="s">
        <v>178</v>
      </c>
      <c r="G60" s="4"/>
      <c r="H60" s="4"/>
    </row>
    <row r="61" spans="1:8">
      <c r="A61" s="1">
        <v>1</v>
      </c>
      <c r="B61" s="1" t="s">
        <v>173</v>
      </c>
      <c r="C61" s="1" t="s">
        <v>174</v>
      </c>
      <c r="E61" s="1" t="s">
        <v>175</v>
      </c>
      <c r="G61" s="2">
        <v>0.04</v>
      </c>
      <c r="H61" s="2">
        <f t="shared" ref="H61:H62" si="1">A61*G61</f>
        <v>0.04</v>
      </c>
    </row>
    <row r="62" spans="1:8">
      <c r="A62" s="1">
        <f>SUM(A33:A35)*2-A36</f>
        <v>12</v>
      </c>
      <c r="B62" s="1" t="s">
        <v>116</v>
      </c>
      <c r="D62" s="1" t="s">
        <v>179</v>
      </c>
      <c r="E62" s="1" t="s">
        <v>118</v>
      </c>
      <c r="G62" s="2">
        <v>0.04</v>
      </c>
      <c r="H62" s="2">
        <f t="shared" si="1"/>
        <v>0.48</v>
      </c>
    </row>
    <row r="63" spans="1:8">
      <c r="A63" s="1">
        <v>1</v>
      </c>
      <c r="B63" s="1" t="s">
        <v>180</v>
      </c>
    </row>
    <row r="64" spans="1:8">
      <c r="A64" s="1">
        <v>1</v>
      </c>
      <c r="B64" s="1" t="s">
        <v>181</v>
      </c>
    </row>
    <row r="65" spans="1:8">
      <c r="A65" s="1">
        <v>2</v>
      </c>
      <c r="B65" s="1" t="s">
        <v>182</v>
      </c>
      <c r="D65" s="1" t="s">
        <v>183</v>
      </c>
    </row>
    <row r="66" spans="1:8">
      <c r="A66" s="1">
        <v>3</v>
      </c>
      <c r="B66" s="1" t="s">
        <v>184</v>
      </c>
    </row>
    <row r="67" spans="1:8">
      <c r="A67" s="1">
        <v>1</v>
      </c>
      <c r="B67" s="1" t="s">
        <v>185</v>
      </c>
    </row>
    <row r="69" spans="1:8" s="3" customFormat="1">
      <c r="A69" s="3" t="s">
        <v>186</v>
      </c>
      <c r="G69" s="4"/>
      <c r="H69" s="4"/>
    </row>
    <row r="70" spans="1:8">
      <c r="A70" s="1">
        <v>1</v>
      </c>
      <c r="B70" s="1" t="s">
        <v>154</v>
      </c>
      <c r="C70" s="1" t="s">
        <v>152</v>
      </c>
      <c r="D70" s="1" t="s">
        <v>187</v>
      </c>
      <c r="G70" s="2">
        <v>0.17</v>
      </c>
      <c r="H70" s="2">
        <f t="shared" ref="H70:H72" si="2">A70*G70</f>
        <v>0.17</v>
      </c>
    </row>
    <row r="71" spans="1:8">
      <c r="A71" s="1">
        <v>1</v>
      </c>
      <c r="B71" s="1" t="s">
        <v>155</v>
      </c>
      <c r="C71" s="1" t="s">
        <v>152</v>
      </c>
      <c r="D71" s="1" t="s">
        <v>188</v>
      </c>
      <c r="G71" s="2">
        <v>0.28000000000000003</v>
      </c>
      <c r="H71" s="2">
        <f t="shared" si="2"/>
        <v>0.28000000000000003</v>
      </c>
    </row>
    <row r="72" spans="1:8">
      <c r="A72" s="1">
        <v>20</v>
      </c>
      <c r="B72" s="1" t="s">
        <v>119</v>
      </c>
      <c r="D72" s="1" t="s">
        <v>120</v>
      </c>
      <c r="E72" s="1" t="s">
        <v>121</v>
      </c>
      <c r="G72" s="2">
        <v>0.04</v>
      </c>
      <c r="H72" s="2">
        <f t="shared" si="2"/>
        <v>0.8</v>
      </c>
    </row>
    <row r="74" spans="1:8" s="3" customFormat="1">
      <c r="A74" s="3" t="s">
        <v>189</v>
      </c>
      <c r="G74" s="4"/>
      <c r="H74" s="4"/>
    </row>
    <row r="75" spans="1:8">
      <c r="B75" s="1" t="s">
        <v>190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B91D10CF5994AB1E9069A365F7324" ma:contentTypeVersion="18" ma:contentTypeDescription="Create a new document." ma:contentTypeScope="" ma:versionID="21d85c30b6fc1bca8a84c489f15e38d5">
  <xsd:schema xmlns:xsd="http://www.w3.org/2001/XMLSchema" xmlns:xs="http://www.w3.org/2001/XMLSchema" xmlns:p="http://schemas.microsoft.com/office/2006/metadata/properties" xmlns:ns2="76c88558-06e8-4419-a6fe-f073aba3d0fc" xmlns:ns3="aa38cd3a-23e6-4225-a227-d6958c4875b8" targetNamespace="http://schemas.microsoft.com/office/2006/metadata/properties" ma:root="true" ma:fieldsID="fd9890a13c34f35d5972a76e1efa46ac" ns2:_="" ns3:_="">
    <xsd:import namespace="76c88558-06e8-4419-a6fe-f073aba3d0fc"/>
    <xsd:import namespace="aa38cd3a-23e6-4225-a227-d6958c4875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88558-06e8-4419-a6fe-f073aba3d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cd66a2-fe9b-409a-8658-477834862e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8cd3a-23e6-4225-a227-d6958c4875b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17b495b-e5c0-4267-b3bb-f98e88f097dd}" ma:internalName="TaxCatchAll" ma:showField="CatchAllData" ma:web="aa38cd3a-23e6-4225-a227-d6958c4875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c88558-06e8-4419-a6fe-f073aba3d0fc">
      <Terms xmlns="http://schemas.microsoft.com/office/infopath/2007/PartnerControls"/>
    </lcf76f155ced4ddcb4097134ff3c332f>
    <TaxCatchAll xmlns="aa38cd3a-23e6-4225-a227-d6958c4875b8" xsi:nil="true"/>
  </documentManagement>
</p:properties>
</file>

<file path=customXml/itemProps1.xml><?xml version="1.0" encoding="utf-8"?>
<ds:datastoreItem xmlns:ds="http://schemas.openxmlformats.org/officeDocument/2006/customXml" ds:itemID="{CAFCCD86-03B4-4573-BD15-D43729BD57CD}"/>
</file>

<file path=customXml/itemProps2.xml><?xml version="1.0" encoding="utf-8"?>
<ds:datastoreItem xmlns:ds="http://schemas.openxmlformats.org/officeDocument/2006/customXml" ds:itemID="{67B9A3C3-792F-4632-A93D-591BB3136F51}"/>
</file>

<file path=customXml/itemProps3.xml><?xml version="1.0" encoding="utf-8"?>
<ds:datastoreItem xmlns:ds="http://schemas.openxmlformats.org/officeDocument/2006/customXml" ds:itemID="{7AA5CED3-1C1C-47BA-AF15-E0663A060B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Timothy Foley</dc:creator>
  <cp:keywords/>
  <dc:description/>
  <cp:lastModifiedBy/>
  <cp:revision/>
  <dcterms:created xsi:type="dcterms:W3CDTF">2026-08-12T13:44:52Z</dcterms:created>
  <dcterms:modified xsi:type="dcterms:W3CDTF">2026-08-12T13:55:04Z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MediaServiceImageTags">
    <vt:lpwstr/>
  </property>
  <property fmtid="{D5CDD505-2E9C-101B-9397-08002B2CF9AE}" pid="5" name="ContentTypeId">
    <vt:lpwstr>0x010100B76B91D10CF5994AB1E9069A365F7324</vt:lpwstr>
  </property>
  <property fmtid="{D5CDD505-2E9C-101B-9397-08002B2CF9AE}" pid="6" name="ICV">
    <vt:lpwstr>4920BF4D707D41BE83BA51CD11D7472D_12</vt:lpwstr>
  </property>
</Properties>
</file>